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1D1DC07A-7F3A-4BE2-B945-4FF20D7E8E39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<sst xmlns="http://schemas.openxmlformats.org/spreadsheetml/2006/main" count="88" uniqueCount="88">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</sst>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64" zoomScale="118" zoomScaleNormal="118" workbookViewId="0">
      <selection activeCell="B6" sqref="B6:B8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1510132184.3199999</v>
      </c>
      <c r="D9" s="16">
        <f>SUM(D10:D16)</f>
        <v>68121969.589999989</v>
      </c>
      <c r="E9" s="16">
        <f t="shared" ref="E9:E26" si="0">C9+D9</f>
        <v>1578254153.9099998</v>
      </c>
      <c r="F9" s="16">
        <f>SUM(F10:F16)</f>
        <v>1573907030.22</v>
      </c>
      <c r="G9" s="16">
        <f>SUM(G10:G16)</f>
        <v>1573795760.21</v>
      </c>
      <c r="H9" s="16">
        <f t="shared" ref="H9:H40" si="1">E9-F9</f>
        <v>4347123.6899998188</v>
      </c>
    </row>
    <row r="10" spans="2:9" ht="12" customHeight="1" x14ac:dyDescent="0.2">
      <c r="B10" s="11" t="s">
        <v>15</v>
      </c>
      <c r="C10" s="12">
        <v>418900057.10000002</v>
      </c>
      <c r="D10" s="13">
        <v>-12264899.830000006</v>
      </c>
      <c r="E10" s="18">
        <f t="shared" si="0"/>
        <v>406635157.27000004</v>
      </c>
      <c r="F10" s="12">
        <v>406635157.26999998</v>
      </c>
      <c r="G10" s="12">
        <v>406635157.26999998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56379422.609999999</v>
      </c>
      <c r="D11" s="13">
        <v>-1269699</v>
      </c>
      <c r="E11" s="18">
        <f t="shared" si="0"/>
        <v>55109723.609999999</v>
      </c>
      <c r="F11" s="12">
        <v>55109723.609999999</v>
      </c>
      <c r="G11" s="12">
        <v>55085723.609999999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374833925.81999999</v>
      </c>
      <c r="D12" s="13">
        <v>20420980.859999999</v>
      </c>
      <c r="E12" s="18">
        <f t="shared" si="0"/>
        <v>395254906.68000001</v>
      </c>
      <c r="F12" s="12">
        <v>395254906.68000001</v>
      </c>
      <c r="G12" s="12">
        <v>395254906.68000001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82968395.540000007</v>
      </c>
      <c r="D13" s="13">
        <v>4916324.08</v>
      </c>
      <c r="E13" s="18">
        <f>C13+D13</f>
        <v>87884719.620000005</v>
      </c>
      <c r="F13" s="12">
        <v>87884719.620000005</v>
      </c>
      <c r="G13" s="12">
        <v>87884719.620000005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437583477.27999997</v>
      </c>
      <c r="D14" s="13">
        <v>21175917.579999998</v>
      </c>
      <c r="E14" s="18">
        <f t="shared" si="0"/>
        <v>458759394.85999995</v>
      </c>
      <c r="F14" s="12">
        <v>454412271.17000002</v>
      </c>
      <c r="G14" s="12">
        <v>454329001.16000003</v>
      </c>
      <c r="H14" s="20">
        <f t="shared" si="1"/>
        <v>4347123.689999938</v>
      </c>
    </row>
    <row r="15" spans="2:9" ht="12" customHeight="1" x14ac:dyDescent="0.2">
      <c r="B15" s="11" t="s">
        <v>20</v>
      </c>
      <c r="C15" s="12">
        <v>2817051.93</v>
      </c>
      <c r="D15" s="13">
        <v>-2207003.23</v>
      </c>
      <c r="E15" s="18">
        <f t="shared" si="0"/>
        <v>610048.70000000019</v>
      </c>
      <c r="F15" s="12">
        <v>610048.69999999995</v>
      </c>
      <c r="G15" s="12">
        <v>610048.69999999995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136649854.03999999</v>
      </c>
      <c r="D16" s="13">
        <v>37350349.129999995</v>
      </c>
      <c r="E16" s="18">
        <f t="shared" si="0"/>
        <v>174000203.16999999</v>
      </c>
      <c r="F16" s="12">
        <v>174000203.16999999</v>
      </c>
      <c r="G16" s="12">
        <v>173996203.16999999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379954823.69999999</v>
      </c>
      <c r="D17" s="16">
        <f>SUM(D18:D26)</f>
        <v>-35986126.839999974</v>
      </c>
      <c r="E17" s="16">
        <f t="shared" si="0"/>
        <v>343968696.86000001</v>
      </c>
      <c r="F17" s="16">
        <f>SUM(F18:F26)</f>
        <v>214566693.61000001</v>
      </c>
      <c r="G17" s="16">
        <f>SUM(G18:G26)</f>
        <v>212003328.79000002</v>
      </c>
      <c r="H17" s="16">
        <f t="shared" si="1"/>
        <v>129402003.25</v>
      </c>
    </row>
    <row r="18" spans="2:8" ht="24" x14ac:dyDescent="0.2">
      <c r="B18" s="9" t="s">
        <v>23</v>
      </c>
      <c r="C18" s="12">
        <v>18947954.59</v>
      </c>
      <c r="D18" s="13">
        <v>-6178833.0799999908</v>
      </c>
      <c r="E18" s="18">
        <f t="shared" si="0"/>
        <v>12769121.510000009</v>
      </c>
      <c r="F18" s="12">
        <v>12309545.130000001</v>
      </c>
      <c r="G18" s="12">
        <v>12214040.630000001</v>
      </c>
      <c r="H18" s="20">
        <f t="shared" si="1"/>
        <v>459576.38000000827</v>
      </c>
    </row>
    <row r="19" spans="2:8" ht="12" customHeight="1" x14ac:dyDescent="0.2">
      <c r="B19" s="9" t="s">
        <v>24</v>
      </c>
      <c r="C19" s="12">
        <v>27494152.789999999</v>
      </c>
      <c r="D19" s="13">
        <v>300843.85000000149</v>
      </c>
      <c r="E19" s="18">
        <f t="shared" si="0"/>
        <v>27794996.640000001</v>
      </c>
      <c r="F19" s="12">
        <v>20549425.740000002</v>
      </c>
      <c r="G19" s="12">
        <v>20408643.82</v>
      </c>
      <c r="H19" s="20">
        <f t="shared" si="1"/>
        <v>7245570.8999999985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32103248.84</v>
      </c>
      <c r="D21" s="13">
        <v>-3611778.1700000018</v>
      </c>
      <c r="E21" s="18">
        <f t="shared" si="0"/>
        <v>28491470.669999998</v>
      </c>
      <c r="F21" s="12">
        <v>20645314.199999999</v>
      </c>
      <c r="G21" s="12">
        <v>20621766.02</v>
      </c>
      <c r="H21" s="20">
        <f t="shared" si="1"/>
        <v>7846156.4699999988</v>
      </c>
    </row>
    <row r="22" spans="2:8" ht="12" customHeight="1" x14ac:dyDescent="0.2">
      <c r="B22" s="9" t="s">
        <v>27</v>
      </c>
      <c r="C22" s="12">
        <v>3342098.69</v>
      </c>
      <c r="D22" s="13">
        <v>-1658164.5999999996</v>
      </c>
      <c r="E22" s="18">
        <f t="shared" si="0"/>
        <v>1683934.0900000003</v>
      </c>
      <c r="F22" s="12">
        <v>1540222.42</v>
      </c>
      <c r="G22" s="12">
        <v>1533493.96</v>
      </c>
      <c r="H22" s="20">
        <f t="shared" si="1"/>
        <v>143711.67000000039</v>
      </c>
    </row>
    <row r="23" spans="2:8" ht="12" customHeight="1" x14ac:dyDescent="0.2">
      <c r="B23" s="9" t="s">
        <v>28</v>
      </c>
      <c r="C23" s="12">
        <v>231164081.66999999</v>
      </c>
      <c r="D23" s="13">
        <v>-13787749.50999999</v>
      </c>
      <c r="E23" s="18">
        <f t="shared" si="0"/>
        <v>217376332.16</v>
      </c>
      <c r="F23" s="12">
        <v>139529544.5</v>
      </c>
      <c r="G23" s="12">
        <v>137769019.53</v>
      </c>
      <c r="H23" s="20">
        <f t="shared" si="1"/>
        <v>77846787.659999996</v>
      </c>
    </row>
    <row r="24" spans="2:8" ht="12" customHeight="1" x14ac:dyDescent="0.2">
      <c r="B24" s="9" t="s">
        <v>29</v>
      </c>
      <c r="C24" s="12">
        <v>36999964.670000002</v>
      </c>
      <c r="D24" s="13">
        <v>-7756784.6499999911</v>
      </c>
      <c r="E24" s="18">
        <f t="shared" si="0"/>
        <v>29243180.020000011</v>
      </c>
      <c r="F24" s="12">
        <v>2778953.51</v>
      </c>
      <c r="G24" s="12">
        <v>2265201.11</v>
      </c>
      <c r="H24" s="20">
        <f t="shared" si="1"/>
        <v>26464226.510000013</v>
      </c>
    </row>
    <row r="25" spans="2:8" ht="12" customHeight="1" x14ac:dyDescent="0.2">
      <c r="B25" s="9" t="s">
        <v>30</v>
      </c>
      <c r="C25" s="12">
        <v>6718938.1399999997</v>
      </c>
      <c r="D25" s="13">
        <v>2300741.5500000003</v>
      </c>
      <c r="E25" s="18">
        <f t="shared" si="0"/>
        <v>9019679.6899999995</v>
      </c>
      <c r="F25" s="12">
        <v>5609525.9900000002</v>
      </c>
      <c r="G25" s="12">
        <v>5609525.9900000002</v>
      </c>
      <c r="H25" s="20">
        <f t="shared" si="1"/>
        <v>3410153.6999999993</v>
      </c>
    </row>
    <row r="26" spans="2:8" ht="12" customHeight="1" x14ac:dyDescent="0.2">
      <c r="B26" s="9" t="s">
        <v>31</v>
      </c>
      <c r="C26" s="12">
        <v>23184384.309999999</v>
      </c>
      <c r="D26" s="13">
        <v>-5594402.2300000042</v>
      </c>
      <c r="E26" s="18">
        <f t="shared" si="0"/>
        <v>17589982.079999994</v>
      </c>
      <c r="F26" s="12">
        <v>11604162.120000001</v>
      </c>
      <c r="G26" s="12">
        <v>11581637.73</v>
      </c>
      <c r="H26" s="20">
        <f t="shared" si="1"/>
        <v>5985819.9599999934</v>
      </c>
    </row>
    <row r="27" spans="2:8" ht="20.100000000000001" customHeight="1" x14ac:dyDescent="0.2">
      <c r="B27" s="6" t="s">
        <v>32</v>
      </c>
      <c r="C27" s="16">
        <f>SUM(C28:C36)</f>
        <v>1160213200.77</v>
      </c>
      <c r="D27" s="16">
        <f>SUM(D28:D36)</f>
        <v>49784682.680000089</v>
      </c>
      <c r="E27" s="16">
        <f>D27+C27</f>
        <v>1209997883.45</v>
      </c>
      <c r="F27" s="16">
        <f>SUM(F28:F36)</f>
        <v>907823233.24000013</v>
      </c>
      <c r="G27" s="16">
        <f>SUM(G28:G36)</f>
        <v>900468938.43000007</v>
      </c>
      <c r="H27" s="16">
        <f t="shared" si="1"/>
        <v>302174650.20999992</v>
      </c>
    </row>
    <row r="28" spans="2:8" x14ac:dyDescent="0.2">
      <c r="B28" s="9" t="s">
        <v>33</v>
      </c>
      <c r="C28" s="12">
        <v>144656163.68000001</v>
      </c>
      <c r="D28" s="13">
        <v>34346882.909999996</v>
      </c>
      <c r="E28" s="18">
        <f t="shared" ref="E28:E36" si="2">C28+D28</f>
        <v>179003046.59</v>
      </c>
      <c r="F28" s="12">
        <v>177732503.75999999</v>
      </c>
      <c r="G28" s="12">
        <v>177727935.75999999</v>
      </c>
      <c r="H28" s="20">
        <f t="shared" si="1"/>
        <v>1270542.8300000131</v>
      </c>
    </row>
    <row r="29" spans="2:8" x14ac:dyDescent="0.2">
      <c r="B29" s="9" t="s">
        <v>34</v>
      </c>
      <c r="C29" s="12">
        <v>185612660.87</v>
      </c>
      <c r="D29" s="13">
        <v>-9436207.1800000072</v>
      </c>
      <c r="E29" s="18">
        <f t="shared" si="2"/>
        <v>176176453.69</v>
      </c>
      <c r="F29" s="12">
        <v>120186377.34999999</v>
      </c>
      <c r="G29" s="12">
        <v>119509453.59999999</v>
      </c>
      <c r="H29" s="20">
        <f t="shared" si="1"/>
        <v>55990076.340000004</v>
      </c>
    </row>
    <row r="30" spans="2:8" ht="12" customHeight="1" x14ac:dyDescent="0.2">
      <c r="B30" s="9" t="s">
        <v>35</v>
      </c>
      <c r="C30" s="12">
        <v>74151906.370000005</v>
      </c>
      <c r="D30" s="13">
        <v>-7305161.4199999869</v>
      </c>
      <c r="E30" s="18">
        <f t="shared" si="2"/>
        <v>66846744.950000018</v>
      </c>
      <c r="F30" s="12">
        <v>36419872.770000003</v>
      </c>
      <c r="G30" s="12">
        <v>36155263.210000001</v>
      </c>
      <c r="H30" s="20">
        <f t="shared" si="1"/>
        <v>30426872.180000015</v>
      </c>
    </row>
    <row r="31" spans="2:8" x14ac:dyDescent="0.2">
      <c r="B31" s="9" t="s">
        <v>36</v>
      </c>
      <c r="C31" s="12">
        <v>50164207.5</v>
      </c>
      <c r="D31" s="13">
        <v>18698082.010000005</v>
      </c>
      <c r="E31" s="18">
        <f t="shared" si="2"/>
        <v>68862289.510000005</v>
      </c>
      <c r="F31" s="12">
        <v>67407185.609999999</v>
      </c>
      <c r="G31" s="12">
        <v>67376143.609999999</v>
      </c>
      <c r="H31" s="20">
        <f t="shared" si="1"/>
        <v>1455103.900000006</v>
      </c>
    </row>
    <row r="32" spans="2:8" ht="24" x14ac:dyDescent="0.2">
      <c r="B32" s="9" t="s">
        <v>37</v>
      </c>
      <c r="C32" s="12">
        <v>576773747.65999997</v>
      </c>
      <c r="D32" s="13">
        <v>16299292.170000076</v>
      </c>
      <c r="E32" s="18">
        <f t="shared" si="2"/>
        <v>593073039.83000004</v>
      </c>
      <c r="F32" s="12">
        <v>402320285.66000003</v>
      </c>
      <c r="G32" s="12">
        <v>396177909.22000003</v>
      </c>
      <c r="H32" s="20">
        <f t="shared" si="1"/>
        <v>190752754.17000002</v>
      </c>
    </row>
    <row r="33" spans="2:8" x14ac:dyDescent="0.2">
      <c r="B33" s="9" t="s">
        <v>38</v>
      </c>
      <c r="C33" s="12">
        <v>81567815.920000002</v>
      </c>
      <c r="D33" s="13">
        <v>4344581.4199999981</v>
      </c>
      <c r="E33" s="18">
        <f t="shared" si="2"/>
        <v>85912397.340000004</v>
      </c>
      <c r="F33" s="12">
        <v>66046930.289999999</v>
      </c>
      <c r="G33" s="12">
        <v>66046930.289999999</v>
      </c>
      <c r="H33" s="20">
        <f t="shared" si="1"/>
        <v>19865467.050000004</v>
      </c>
    </row>
    <row r="34" spans="2:8" x14ac:dyDescent="0.2">
      <c r="B34" s="9" t="s">
        <v>39</v>
      </c>
      <c r="C34" s="12">
        <v>5272105.5599999996</v>
      </c>
      <c r="D34" s="13">
        <v>-1852368.3500000015</v>
      </c>
      <c r="E34" s="18">
        <f t="shared" si="2"/>
        <v>3419737.2099999981</v>
      </c>
      <c r="F34" s="12">
        <v>3364490.96</v>
      </c>
      <c r="G34" s="12">
        <v>3289108.02</v>
      </c>
      <c r="H34" s="20">
        <f t="shared" si="1"/>
        <v>55246.249999998137</v>
      </c>
    </row>
    <row r="35" spans="2:8" x14ac:dyDescent="0.2">
      <c r="B35" s="9" t="s">
        <v>40</v>
      </c>
      <c r="C35" s="12">
        <v>34265210.210000001</v>
      </c>
      <c r="D35" s="13">
        <v>-10435437.25999999</v>
      </c>
      <c r="E35" s="18">
        <f t="shared" si="2"/>
        <v>23829772.95000001</v>
      </c>
      <c r="F35" s="12">
        <v>21802219.859999999</v>
      </c>
      <c r="G35" s="12">
        <v>21656088.09</v>
      </c>
      <c r="H35" s="20">
        <f t="shared" si="1"/>
        <v>2027553.090000011</v>
      </c>
    </row>
    <row r="36" spans="2:8" x14ac:dyDescent="0.2">
      <c r="B36" s="9" t="s">
        <v>41</v>
      </c>
      <c r="C36" s="12">
        <v>7749383</v>
      </c>
      <c r="D36" s="13">
        <v>5125018.3799999952</v>
      </c>
      <c r="E36" s="18">
        <f t="shared" si="2"/>
        <v>12874401.379999995</v>
      </c>
      <c r="F36" s="12">
        <v>12543366.98</v>
      </c>
      <c r="G36" s="12">
        <v>12530106.630000001</v>
      </c>
      <c r="H36" s="20">
        <f t="shared" si="1"/>
        <v>331034.39999999478</v>
      </c>
    </row>
    <row r="37" spans="2:8" ht="20.100000000000001" customHeight="1" x14ac:dyDescent="0.2">
      <c r="B37" s="7" t="s">
        <v>42</v>
      </c>
      <c r="C37" s="16">
        <f>SUM(C38:C46)</f>
        <v>923223052.5</v>
      </c>
      <c r="D37" s="16">
        <f>SUM(D38:D46)</f>
        <v>199628638.46000004</v>
      </c>
      <c r="E37" s="16">
        <f>C37+D37</f>
        <v>1122851690.96</v>
      </c>
      <c r="F37" s="16">
        <f>SUM(F38:F46)</f>
        <v>1045762963.8299999</v>
      </c>
      <c r="G37" s="16">
        <f>SUM(G38:G46)</f>
        <v>1007788823.4799999</v>
      </c>
      <c r="H37" s="16">
        <f t="shared" si="1"/>
        <v>77088727.130000114</v>
      </c>
    </row>
    <row r="38" spans="2:8" ht="12" customHeight="1" x14ac:dyDescent="0.2">
      <c r="B38" s="9" t="s">
        <v>43</v>
      </c>
      <c r="C38" s="12">
        <v>622445424.95000005</v>
      </c>
      <c r="D38" s="13">
        <v>112948351.04000002</v>
      </c>
      <c r="E38" s="18">
        <f t="shared" ref="E38:E80" si="3">C38+D38</f>
        <v>735393775.99000001</v>
      </c>
      <c r="F38" s="12">
        <v>735393775.99000001</v>
      </c>
      <c r="G38" s="12">
        <v>702690191.24000001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183300475.97</v>
      </c>
      <c r="D41" s="13">
        <v>52092581.440000057</v>
      </c>
      <c r="E41" s="18">
        <f t="shared" si="3"/>
        <v>235393057.41000006</v>
      </c>
      <c r="F41" s="12">
        <v>158304337.40000001</v>
      </c>
      <c r="G41" s="12">
        <v>153033781.80000001</v>
      </c>
      <c r="H41" s="20">
        <f t="shared" ref="H41:H72" si="4">E41-F41</f>
        <v>77088720.01000005</v>
      </c>
    </row>
    <row r="42" spans="2:8" ht="12" customHeight="1" x14ac:dyDescent="0.2">
      <c r="B42" s="9" t="s">
        <v>47</v>
      </c>
      <c r="C42" s="12">
        <v>9657067.1400000006</v>
      </c>
      <c r="D42" s="13">
        <v>-290819.83000000007</v>
      </c>
      <c r="E42" s="18">
        <f t="shared" si="3"/>
        <v>9366247.3100000005</v>
      </c>
      <c r="F42" s="12">
        <v>9366247.3100000005</v>
      </c>
      <c r="G42" s="12">
        <v>9366247.3100000005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43125686.939999998</v>
      </c>
      <c r="D43" s="13">
        <v>5385776.4299999923</v>
      </c>
      <c r="E43" s="18">
        <f t="shared" si="3"/>
        <v>48511463.36999999</v>
      </c>
      <c r="F43" s="12">
        <v>48511463.369999997</v>
      </c>
      <c r="G43" s="12">
        <v>48511463.369999997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64694397.5</v>
      </c>
      <c r="D44" s="13">
        <v>29492749.380000003</v>
      </c>
      <c r="E44" s="18">
        <f t="shared" si="3"/>
        <v>94187146.879999995</v>
      </c>
      <c r="F44" s="12">
        <v>94187139.760000005</v>
      </c>
      <c r="G44" s="12">
        <v>94187139.760000005</v>
      </c>
      <c r="H44" s="20">
        <f t="shared" si="4"/>
        <v>7.1199999898672104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24658296.640000001</v>
      </c>
      <c r="D47" s="16">
        <f>SUM(D48:D56)</f>
        <v>5253620.05</v>
      </c>
      <c r="E47" s="16">
        <f t="shared" si="3"/>
        <v>29911916.690000001</v>
      </c>
      <c r="F47" s="16">
        <f>SUM(F48:F56)</f>
        <v>15001259.279999999</v>
      </c>
      <c r="G47" s="16">
        <f>SUM(G48:G56)</f>
        <v>13287051.369999999</v>
      </c>
      <c r="H47" s="16">
        <f t="shared" si="4"/>
        <v>14910657.410000002</v>
      </c>
    </row>
    <row r="48" spans="2:8" x14ac:dyDescent="0.2">
      <c r="B48" s="9" t="s">
        <v>53</v>
      </c>
      <c r="C48" s="12">
        <v>0</v>
      </c>
      <c r="D48" s="13">
        <v>3364254.3299999996</v>
      </c>
      <c r="E48" s="18">
        <f t="shared" si="3"/>
        <v>3364254.3299999996</v>
      </c>
      <c r="F48" s="12">
        <v>2357483.1</v>
      </c>
      <c r="G48" s="12">
        <v>2009727.37</v>
      </c>
      <c r="H48" s="20">
        <f t="shared" si="4"/>
        <v>1006771.2299999995</v>
      </c>
    </row>
    <row r="49" spans="2:8" x14ac:dyDescent="0.2">
      <c r="B49" s="9" t="s">
        <v>54</v>
      </c>
      <c r="C49" s="12">
        <v>18019468.420000002</v>
      </c>
      <c r="D49" s="13">
        <v>-15760138.890000001</v>
      </c>
      <c r="E49" s="18">
        <f t="shared" si="3"/>
        <v>2259329.5300000012</v>
      </c>
      <c r="F49" s="12">
        <v>140047.04999999999</v>
      </c>
      <c r="G49" s="12">
        <v>140047.04999999999</v>
      </c>
      <c r="H49" s="20">
        <f t="shared" si="4"/>
        <v>2119282.4800000014</v>
      </c>
    </row>
    <row r="50" spans="2:8" x14ac:dyDescent="0.2">
      <c r="B50" s="9" t="s">
        <v>55</v>
      </c>
      <c r="C50" s="12">
        <v>0</v>
      </c>
      <c r="D50" s="13">
        <v>66120</v>
      </c>
      <c r="E50" s="18">
        <f t="shared" si="3"/>
        <v>66120</v>
      </c>
      <c r="F50" s="12">
        <v>66120</v>
      </c>
      <c r="G50" s="12">
        <v>66120</v>
      </c>
      <c r="H50" s="20">
        <f t="shared" si="4"/>
        <v>0</v>
      </c>
    </row>
    <row r="51" spans="2:8" x14ac:dyDescent="0.2">
      <c r="B51" s="9" t="s">
        <v>56</v>
      </c>
      <c r="C51" s="12">
        <v>323671.25</v>
      </c>
      <c r="D51" s="13">
        <v>9857391.75</v>
      </c>
      <c r="E51" s="18">
        <f t="shared" si="3"/>
        <v>10181063</v>
      </c>
      <c r="F51" s="12">
        <v>4356063</v>
      </c>
      <c r="G51" s="12">
        <v>4356063</v>
      </c>
      <c r="H51" s="20">
        <f t="shared" si="4"/>
        <v>5825000</v>
      </c>
    </row>
    <row r="52" spans="2:8" x14ac:dyDescent="0.2">
      <c r="B52" s="9" t="s">
        <v>57</v>
      </c>
      <c r="C52" s="12">
        <v>1000000</v>
      </c>
      <c r="D52" s="13">
        <v>2620000</v>
      </c>
      <c r="E52" s="18">
        <f t="shared" si="3"/>
        <v>3620000</v>
      </c>
      <c r="F52" s="12">
        <v>0</v>
      </c>
      <c r="G52" s="12">
        <v>0</v>
      </c>
      <c r="H52" s="20">
        <f t="shared" si="4"/>
        <v>3620000</v>
      </c>
    </row>
    <row r="53" spans="2:8" x14ac:dyDescent="0.2">
      <c r="B53" s="9" t="s">
        <v>58</v>
      </c>
      <c r="C53" s="12">
        <v>4294856.97</v>
      </c>
      <c r="D53" s="13">
        <v>4326650</v>
      </c>
      <c r="E53" s="18">
        <f t="shared" si="3"/>
        <v>8621506.9699999988</v>
      </c>
      <c r="F53" s="12">
        <v>6468953.2699999996</v>
      </c>
      <c r="G53" s="12">
        <v>5589701.0899999999</v>
      </c>
      <c r="H53" s="20">
        <f t="shared" si="4"/>
        <v>2152553.6999999993</v>
      </c>
    </row>
    <row r="54" spans="2:8" x14ac:dyDescent="0.2">
      <c r="B54" s="9" t="s">
        <v>59</v>
      </c>
      <c r="C54" s="12">
        <v>1015000</v>
      </c>
      <c r="D54" s="13">
        <v>0</v>
      </c>
      <c r="E54" s="18">
        <f t="shared" si="3"/>
        <v>1015000</v>
      </c>
      <c r="F54" s="12">
        <v>1014188</v>
      </c>
      <c r="G54" s="12">
        <v>1014188</v>
      </c>
      <c r="H54" s="20">
        <f t="shared" si="4"/>
        <v>812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5300</v>
      </c>
      <c r="D56" s="13">
        <v>779342.86</v>
      </c>
      <c r="E56" s="18">
        <f t="shared" si="3"/>
        <v>784642.86</v>
      </c>
      <c r="F56" s="12">
        <v>598404.86</v>
      </c>
      <c r="G56" s="12">
        <v>111204.86</v>
      </c>
      <c r="H56" s="20">
        <f t="shared" si="4"/>
        <v>186238</v>
      </c>
    </row>
    <row r="57" spans="2:8" ht="20.100000000000001" customHeight="1" x14ac:dyDescent="0.2">
      <c r="B57" s="6" t="s">
        <v>62</v>
      </c>
      <c r="C57" s="16">
        <f>SUM(C58:C60)</f>
        <v>688003705.46000004</v>
      </c>
      <c r="D57" s="16">
        <f>SUM(D58:D60)</f>
        <v>252376505.12</v>
      </c>
      <c r="E57" s="16">
        <f t="shared" si="3"/>
        <v>940380210.58000004</v>
      </c>
      <c r="F57" s="16">
        <f>SUM(F58:F60)</f>
        <v>437777307.81</v>
      </c>
      <c r="G57" s="16">
        <f>SUM(G58:G60)</f>
        <v>434157405.88</v>
      </c>
      <c r="H57" s="16">
        <f t="shared" si="4"/>
        <v>502602902.77000004</v>
      </c>
    </row>
    <row r="58" spans="2:8" x14ac:dyDescent="0.2">
      <c r="B58" s="9" t="s">
        <v>63</v>
      </c>
      <c r="C58" s="12">
        <v>369134229.63</v>
      </c>
      <c r="D58" s="13">
        <v>365519660.42999995</v>
      </c>
      <c r="E58" s="18">
        <f t="shared" si="3"/>
        <v>734653890.05999994</v>
      </c>
      <c r="F58" s="12">
        <v>386239887.25999999</v>
      </c>
      <c r="G58" s="12">
        <v>382619985.32999998</v>
      </c>
      <c r="H58" s="20">
        <f t="shared" si="4"/>
        <v>348414002.79999995</v>
      </c>
    </row>
    <row r="59" spans="2:8" x14ac:dyDescent="0.2">
      <c r="B59" s="9" t="s">
        <v>64</v>
      </c>
      <c r="C59" s="12">
        <v>54710137.560000002</v>
      </c>
      <c r="D59" s="13">
        <v>150914900.45000002</v>
      </c>
      <c r="E59" s="18">
        <f t="shared" si="3"/>
        <v>205625038.01000002</v>
      </c>
      <c r="F59" s="12">
        <v>51537420.549999997</v>
      </c>
      <c r="G59" s="12">
        <v>51537420.549999997</v>
      </c>
      <c r="H59" s="18">
        <f t="shared" si="4"/>
        <v>154087617.46000004</v>
      </c>
    </row>
    <row r="60" spans="2:8" x14ac:dyDescent="0.2">
      <c r="B60" s="9" t="s">
        <v>65</v>
      </c>
      <c r="C60" s="12">
        <v>264159338.27000001</v>
      </c>
      <c r="D60" s="13">
        <v>-264058055.75999999</v>
      </c>
      <c r="E60" s="18">
        <f t="shared" si="3"/>
        <v>101282.51000002027</v>
      </c>
      <c r="F60" s="12">
        <v>0</v>
      </c>
      <c r="G60" s="12">
        <v>0</v>
      </c>
      <c r="H60" s="18">
        <f t="shared" si="4"/>
        <v>101282.51000002027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139162159.31</v>
      </c>
      <c r="D73" s="17">
        <f>SUM(D74:D80)</f>
        <v>16356216.740000002</v>
      </c>
      <c r="E73" s="17">
        <f t="shared" si="3"/>
        <v>155518376.05000001</v>
      </c>
      <c r="F73" s="16">
        <f>SUM(F74:F80)</f>
        <v>155518376.05000001</v>
      </c>
      <c r="G73" s="17">
        <f>SUM(G74:G80)</f>
        <v>155518376.05000001</v>
      </c>
      <c r="H73" s="17">
        <f t="shared" ref="H73:H81" si="5">E73-F73</f>
        <v>0</v>
      </c>
    </row>
    <row r="74" spans="2:8" x14ac:dyDescent="0.2">
      <c r="B74" s="9" t="s">
        <v>79</v>
      </c>
      <c r="C74" s="12">
        <v>124456472.93000001</v>
      </c>
      <c r="D74" s="13">
        <v>16000000</v>
      </c>
      <c r="E74" s="18">
        <f t="shared" si="3"/>
        <v>140456472.93000001</v>
      </c>
      <c r="F74" s="12">
        <v>140456472.93000001</v>
      </c>
      <c r="G74" s="13">
        <v>140456472.93000001</v>
      </c>
      <c r="H74" s="18">
        <f t="shared" si="5"/>
        <v>0</v>
      </c>
    </row>
    <row r="75" spans="2:8" x14ac:dyDescent="0.2">
      <c r="B75" s="9" t="s">
        <v>80</v>
      </c>
      <c r="C75" s="12">
        <v>14048867.43</v>
      </c>
      <c r="D75" s="13">
        <v>1013035.6900000004</v>
      </c>
      <c r="E75" s="18">
        <f t="shared" si="3"/>
        <v>15061903.120000001</v>
      </c>
      <c r="F75" s="12">
        <v>15061903.119999999</v>
      </c>
      <c r="G75" s="13">
        <v>15061903.119999999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656818.94999999995</v>
      </c>
      <c r="D77" s="13">
        <v>-656818.94999999995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4825347422.6999998</v>
      </c>
      <c r="D81" s="22">
        <f>SUM(D73,D69,D61,D57,D47,D37,D27,D17,D9)</f>
        <v>555535505.80000019</v>
      </c>
      <c r="E81" s="22">
        <f>C81+D81</f>
        <v>5380882928.5</v>
      </c>
      <c r="F81" s="22">
        <f>SUM(F73,F69,F61,F57,F47,F37,F17,F27,F9)</f>
        <v>4350356864.04</v>
      </c>
      <c r="G81" s="22">
        <f>SUM(G73,G69,G61,G57,G47,G37,G27,G17,G9)</f>
        <v>4297019684.21</v>
      </c>
      <c r="H81" s="22">
        <f t="shared" si="5"/>
        <v>1030526064.46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2024-04-23T16:03:05Z</cp:lastPrinted>
  <dcterms:created xsi:type="dcterms:W3CDTF">2019-12-04T16:22:52Z</dcterms:created>
  <dcterms:modified xsi:type="dcterms:W3CDTF">2024-10-15T15:22:15Z</dcterms:modified>
</cp:coreProperties>
</file>